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<sst xmlns="http://schemas.openxmlformats.org/spreadsheetml/2006/main" count="46" uniqueCount="39">
  <si>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</si>
  <si>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</si>
  <si>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</si>
  <si>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</si>
  <si>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</si>
  <si>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</si>
  <si>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</si>
  <si>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</si>
  <si>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</si>
  <si>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</si>
  <si>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</si>
  <si>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</si>
  <si>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</si>
  <si>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</si>
  <si>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</si>
  <si>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</si>
  <si>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</si>
  <si>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</si>
  <si>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</si>
  <si>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</si>
  <si>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</si>
  <si>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</si>
  <si>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</si>
  <si>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</si>
  <si>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</si>
  <si>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</si>
  <si>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</si>
  <si>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</si>
  <si>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</si>
  <si>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</si>
  <si>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</si>
  <si>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Brent Pelham &amp; Meesden Parish Council</t>
  </si>
  <si>
    <t>2018/19</t>
  </si>
  <si>
    <t>2019/20</t>
  </si>
  <si>
    <t>New Homes Bonus</t>
  </si>
  <si>
    <t>Tree Work</t>
  </si>
  <si>
    <t>Our Parish has a large number of trees and maintenance of a single tree can run ito thousands of pounds.</t>
  </si>
  <si>
    <t>Less New Homes Bonus this year</t>
  </si>
  <si>
    <t>This is unspent money from the New Homes Bonus issued between 2011 and 2020. To prevent flooding on Parish Land the Parish Council installed a flood drainage system beneath one section of Parish Land and this requires annual maintenance. This reserve will allow us to ease pressure on Precept increases.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</si>
</sst>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9.851562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">
      <c r="A2" s="29" t="s">
        <v>17</v>
      </c>
      <c r="B2" s="24"/>
      <c r="C2" s="37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30</v>
      </c>
    </row>
    <row r="5" spans="1:13" ht="83.25" customHeight="1">
      <c r="A5" s="50" t="s">
        <v>28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32</v>
      </c>
      <c r="E8" s="27"/>
      <c r="F8" s="38" t="s">
        <v>33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12489</v>
      </c>
      <c r="F11" s="8">
        <v>13226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2525</v>
      </c>
      <c r="F13" s="8">
        <v>2525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1912</v>
      </c>
      <c r="F15" s="8">
        <v>1141</v>
      </c>
      <c r="G15" s="5">
        <f>F15-D15</f>
        <v>-771</v>
      </c>
      <c r="H15" s="6">
        <f>IF((D15&gt;F15),(D15-F15)/D15,IF(D15&lt;F15,-(D15-F15)/D15,IF(D15=F15,0)))</f>
        <v>0.40324267782426776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37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0</v>
      </c>
      <c r="F17" s="8">
        <v>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21</v>
      </c>
      <c r="B21" s="43"/>
      <c r="C21" s="43"/>
      <c r="D21" s="8">
        <v>3701</v>
      </c>
      <c r="F21" s="8">
        <v>3729</v>
      </c>
      <c r="G21" s="5">
        <f>F21-D21</f>
        <v>28</v>
      </c>
      <c r="H21" s="6">
        <f>IF((D21&gt;F21),(D21-F21)/D21,IF(D21&lt;F21,-(D21-F21)/D21,IF(D21=F21,0)))</f>
        <v>0.007565522831667117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/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13226</v>
      </c>
      <c r="F23" s="2">
        <f>F11+F13+F15-F17-F19-F21</f>
        <v>13163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4704</v>
      </c>
      <c r="F28" s="8">
        <v>4704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16.57421875" style="0" bestFit="1" customWidth="1"/>
    <col min="7" max="7" width="69.8515625" style="42" customWidth="1"/>
  </cols>
  <sheetData>
    <row r="1" ht="15.75" customHeight="1">
      <c r="A1" s="32" t="s">
        <v>22</v>
      </c>
    </row>
    <row r="2" ht="15.75" customHeight="1">
      <c r="A2" s="41" t="s">
        <v>29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7" ht="57.75">
      <c r="B7" s="34" t="s">
        <v>34</v>
      </c>
      <c r="D7" s="34">
        <v>5775</v>
      </c>
      <c r="G7" s="42" t="s">
        <v>38</v>
      </c>
    </row>
    <row r="8" spans="2:7" ht="28.5">
      <c r="B8" s="34" t="s">
        <v>35</v>
      </c>
      <c r="D8" s="34">
        <v>5000</v>
      </c>
      <c r="G8" s="42" t="s">
        <v>36</v>
      </c>
    </row>
    <row r="9" ht="14.25">
      <c r="E9" s="33">
        <f>SUM(D7:D8)</f>
        <v>10775</v>
      </c>
    </row>
    <row r="11" spans="1:4" ht="14.25">
      <c r="A11" s="31" t="s">
        <v>25</v>
      </c>
      <c r="D11" s="34">
        <v>2388</v>
      </c>
    </row>
    <row r="12" ht="14.25">
      <c r="E12" s="33">
        <f>D11</f>
        <v>2388</v>
      </c>
    </row>
    <row r="13" spans="1:6" ht="15" thickBot="1">
      <c r="A13" s="31" t="s">
        <v>26</v>
      </c>
      <c r="F13" s="35">
        <f>E9+E12</f>
        <v>13163</v>
      </c>
    </row>
    <row r="14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ken newstead</cp:lastModifiedBy>
  <dcterms:created xsi:type="dcterms:W3CDTF">2012-07-11T10:01:28Z</dcterms:created>
  <dcterms:modified xsi:type="dcterms:W3CDTF">2021-05-03T11:42:02Z</dcterms:modified>
  <cp:category/>
  <cp:version/>
  <cp:contentType/>
  <cp:contentStatus/>
</cp:coreProperties>
</file>